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" sheetId="1" state="visible" r:id="rId3"/>
    <sheet name="Weekly layout" sheetId="2" state="visible" r:id="rId4"/>
    <sheet name="Log" sheetId="3" state="visible" r:id="rId5"/>
    <sheet name="Accessories" sheetId="4" state="visible" r:id="rId6"/>
    <sheet name="Next block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<sst xmlns="http://schemas.openxmlformats.org/spreadsheetml/2006/main" count="293" uniqueCount="120">
  <si>
    <t xml:space="preserve">8-week powerbuilding program</t>
  </si>
  <si>
    <t xml:space="preserve">Enter your three maxes in the teal cells. The top sets and back-off sets update from them. The plan is explained at gymevo.app/en/blog/powerbuilding-program.</t>
  </si>
  <si>
    <t xml:space="preserve">Unit</t>
  </si>
  <si>
    <t xml:space="preserve">kg</t>
  </si>
  <si>
    <t xml:space="preserve">kg or lb. Only used for labels.</t>
  </si>
  <si>
    <t xml:space="preserve">Squat 1RM</t>
  </si>
  <si>
    <t xml:space="preserve">Tested recently, or estimated from a hard set of 3 to 5 reps.</t>
  </si>
  <si>
    <t xml:space="preserve">Bench press 1RM</t>
  </si>
  <si>
    <t xml:space="preserve">The example values are placeholders. Replace them with yours.</t>
  </si>
  <si>
    <t xml:space="preserve">Deadlift 1RM</t>
  </si>
  <si>
    <t xml:space="preserve">Rounding step</t>
  </si>
  <si>
    <t xml:space="preserve">The smallest jump you can load: 2.5 kg or 5 lb.</t>
  </si>
  <si>
    <t xml:space="preserve">Week</t>
  </si>
  <si>
    <t xml:space="preserve">Top set</t>
  </si>
  <si>
    <t xml:space="preserve">Top %</t>
  </si>
  <si>
    <t xml:space="preserve">Back-off sets</t>
  </si>
  <si>
    <t xml:space="preserve">Back-off %</t>
  </si>
  <si>
    <t xml:space="preserve">1 x 5</t>
  </si>
  <si>
    <t xml:space="preserve">3 x 8</t>
  </si>
  <si>
    <t xml:space="preserve">1 x 4</t>
  </si>
  <si>
    <t xml:space="preserve">3 x 6</t>
  </si>
  <si>
    <t xml:space="preserve">1 x 5 (lighter week)</t>
  </si>
  <si>
    <t xml:space="preserve">2 x 8</t>
  </si>
  <si>
    <t xml:space="preserve">1 x 3</t>
  </si>
  <si>
    <t xml:space="preserve">1 x 2</t>
  </si>
  <si>
    <t xml:space="preserve">3 x 5</t>
  </si>
  <si>
    <t xml:space="preserve">1 x max reps, stop 1 short</t>
  </si>
  <si>
    <t xml:space="preserve">1 x 3 (lighter week)</t>
  </si>
  <si>
    <t xml:space="preserve">2 x 6</t>
  </si>
  <si>
    <t xml:space="preserve">Deadlift back-off sets: keep the weight but stop each set at 5 reps. In the lighter weeks (4 and 8), cut every accessory to 2 sets too.</t>
  </si>
  <si>
    <t xml:space="preserve">A top set should end with about 2 or 3 reps left in the tank. Rest 3 to 5 minutes after heavy sets and 1 to 2 minutes between accessory sets.</t>
  </si>
  <si>
    <t xml:space="preserve">Week 7's top set doubles as a test: see the Next block sheet. If a lift hurts, stop and get it checked by a qualified professional.</t>
  </si>
  <si>
    <t xml:space="preserve">Jobri Fitness - https://gymevo.app</t>
  </si>
  <si>
    <t xml:space="preserve">Weekly layout</t>
  </si>
  <si>
    <t xml:space="preserve">Four days a week, upper and lower body alternating.</t>
  </si>
  <si>
    <t xml:space="preserve">Day</t>
  </si>
  <si>
    <t xml:space="preserve">Main lift</t>
  </si>
  <si>
    <t xml:space="preserve">Hypertrophy work</t>
  </si>
  <si>
    <t xml:space="preserve">Day 1: Lower</t>
  </si>
  <si>
    <t xml:space="preserve">Squat, top set and back-off sets</t>
  </si>
  <si>
    <t xml:space="preserve">Romanian deadlift 3 x 8 to 10, leg press 3 x 10 to 12, leg curl 3 x 10 to 15, calf raise 3 x 10 to 15</t>
  </si>
  <si>
    <t xml:space="preserve">Day 2: Upper</t>
  </si>
  <si>
    <t xml:space="preserve">Bench press, top set and back-off sets</t>
  </si>
  <si>
    <t xml:space="preserve">Barbell row 4 x 8 to 10, incline dumbbell press 3 x 8 to 12, lat pulldown 3 x 10 to 12, biceps curl 3 x 10 to 15</t>
  </si>
  <si>
    <t xml:space="preserve">Day 3: Lower</t>
  </si>
  <si>
    <t xml:space="preserve">Deadlift, top set and back-off sets</t>
  </si>
  <si>
    <t xml:space="preserve">Bulgarian split squat 3 x 8 to 10 per leg, leg extension 3 x 12 to 15, hanging leg raise 3 x 10 to 15</t>
  </si>
  <si>
    <t xml:space="preserve">Day 4: Upper</t>
  </si>
  <si>
    <t xml:space="preserve">Close-grip bench press 4 x 6 to 10</t>
  </si>
  <si>
    <t xml:space="preserve">Pull-up 4 x 6 to 10, dumbbell shoulder press 3 x 10 to 12, cable fly 3 x 12 to 15, lateral raise 3 x 12 to 20, triceps pushdown 3 x 10 to 15</t>
  </si>
  <si>
    <t xml:space="preserve">Accessories use double progression: see the Accessories sheet.</t>
  </si>
  <si>
    <t xml:space="preserve">Main lift log</t>
  </si>
  <si>
    <t xml:space="preserve">Targets come from the Plan sheet. Fill in the teal columns after each session: the weight you used, the reps you got and how hard it felt (RPE).</t>
  </si>
  <si>
    <t xml:space="preserve">Lift</t>
  </si>
  <si>
    <t xml:space="preserve">Sets x reps</t>
  </si>
  <si>
    <t xml:space="preserve">Target</t>
  </si>
  <si>
    <t xml:space="preserve">Weight used</t>
  </si>
  <si>
    <t xml:space="preserve">Reps</t>
  </si>
  <si>
    <t xml:space="preserve">RPE</t>
  </si>
  <si>
    <t xml:space="preserve">Notes</t>
  </si>
  <si>
    <t xml:space="preserve">Day 1</t>
  </si>
  <si>
    <t xml:space="preserve">Squat, top set</t>
  </si>
  <si>
    <t xml:space="preserve">Squat, back-off</t>
  </si>
  <si>
    <t xml:space="preserve">Day 2</t>
  </si>
  <si>
    <t xml:space="preserve">Bench press, top set</t>
  </si>
  <si>
    <t xml:space="preserve">Bench press, back-off</t>
  </si>
  <si>
    <t xml:space="preserve">Day 3</t>
  </si>
  <si>
    <t xml:space="preserve">Deadlift, top set</t>
  </si>
  <si>
    <t xml:space="preserve">Deadlift, back-off</t>
  </si>
  <si>
    <t xml:space="preserve">2 x 5</t>
  </si>
  <si>
    <t xml:space="preserve">Week 7: write the reps of your top set in the Reps column and on the Next block sheet.</t>
  </si>
  <si>
    <t xml:space="preserve">Accessory log (double progression)</t>
  </si>
  <si>
    <t xml:space="preserve">Write the weight and each set's reps, for example 60 x 12, 11, 10. When every set reaches the top of the range, add the smallest step next week and start again at the bottom of the range. Stop each set 1 to 3 reps short of failure.</t>
  </si>
  <si>
    <t xml:space="preserve">Exercise</t>
  </si>
  <si>
    <t xml:space="preserve">Sets</t>
  </si>
  <si>
    <t xml:space="preserve">Rep range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</si>
  <si>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</si>
  <si>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</si>
  <si>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</si>
  <si>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</si>
  <si>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</si>
  <si>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</si>
  <si>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Week 7</t>
  </si>
  <si>
    <t xml:space="preserve">Week 8</t>
  </si>
  <si>
    <t xml:space="preserve">Romanian deadlift</t>
  </si>
  <si>
    <t xml:space="preserve">8 to 10</t>
  </si>
  <si>
    <t xml:space="preserve">Leg press</t>
  </si>
  <si>
    <t xml:space="preserve">10 to 12</t>
  </si>
  <si>
    <t xml:space="preserve">Leg curl</t>
  </si>
  <si>
    <t xml:space="preserve">10 to 15</t>
  </si>
  <si>
    <t xml:space="preserve">Calf raise</t>
  </si>
  <si>
    <t xml:space="preserve">Barbell row</t>
  </si>
  <si>
    <t xml:space="preserve">Incline dumbbell press</t>
  </si>
  <si>
    <t xml:space="preserve">8 to 12</t>
  </si>
  <si>
    <t xml:space="preserve">Lat pulldown</t>
  </si>
  <si>
    <t xml:space="preserve">Biceps curl</t>
  </si>
  <si>
    <t xml:space="preserve">Bulgarian split squat, per leg</t>
  </si>
  <si>
    <t xml:space="preserve">Leg extension</t>
  </si>
  <si>
    <t xml:space="preserve">12 to 15</t>
  </si>
  <si>
    <t xml:space="preserve">Hanging leg raise</t>
  </si>
  <si>
    <t xml:space="preserve">Day 4</t>
  </si>
  <si>
    <t xml:space="preserve">Close-grip bench press</t>
  </si>
  <si>
    <t xml:space="preserve">6 to 10</t>
  </si>
  <si>
    <t xml:space="preserve">Pull-up</t>
  </si>
  <si>
    <t xml:space="preserve">Dumbbell shoulder press</t>
  </si>
  <si>
    <t xml:space="preserve">Cable fly</t>
  </si>
  <si>
    <t xml:space="preserve">Lateral raise</t>
  </si>
  <si>
    <t xml:space="preserve">12 to 20</t>
  </si>
  <si>
    <t xml:space="preserve">Triceps pushdown</t>
  </si>
  <si>
    <t xml:space="preserve">Weeks 4 and 8 are lighter: do 2 sets of each accessory.</t>
  </si>
  <si>
    <t xml:space="preserve">Next block</t>
  </si>
  <si>
    <t xml:space="preserve">Enter the weight and reps of your week 7 top set. The new estimated 1RM uses the Brzycki formula, the same as the GymEvo 1RM calculator. Copy it into the Plan sheet to run the next 8 weeks.</t>
  </si>
  <si>
    <t xml:space="preserve">Old 1RM</t>
  </si>
  <si>
    <t xml:space="preserve">Week 7 weight</t>
  </si>
  <si>
    <t xml:space="preserve">New estimated 1RM</t>
  </si>
  <si>
    <t xml:space="preserve">Change</t>
  </si>
  <si>
    <t xml:space="preserve">Squat</t>
  </si>
  <si>
    <t xml:space="preserve">Bench press</t>
  </si>
  <si>
    <t xml:space="preserve">Deadlift</t>
  </si>
  <si>
    <t xml:space="preserve">If the estimate went down, look at sleep, food and missed sessions before changing the program.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</si>
</sst>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Calibri"/>
      <family val="0"/>
      <charset val="1"/>
    </font>
    <font>
      <sz val="10"/>
      <color rgb="FF64748B"/>
      <name val="Calibri"/>
      <family val="0"/>
      <charset val="1"/>
    </font>
    <font>
      <b val="true"/>
      <sz val="11"/>
      <color rgb="FF0F172A"/>
      <name val="Calibri"/>
      <family val="0"/>
      <charset val="1"/>
    </font>
    <font>
      <b val="true"/>
      <sz val="11"/>
      <color rgb="FF0D948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F172A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FFFFFF"/>
      </patternFill>
    </fill>
    <fill>
      <patternFill patternType="solid">
        <fgColor rgb="FF0D9488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1F5F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9"/>
    <col collapsed="false" customWidth="true" hidden="false" outlineLevel="0" max="5" min="4" style="0" width="14"/>
    <col collapsed="false" customWidth="true" hidden="false" outlineLevel="0" max="6" min="6" style="0" width="15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10" min="9" style="0" width="17"/>
    <col collapsed="false" customWidth="true" hidden="false" outlineLevel="0" max="11" min="11" style="0" width="19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15" hidden="false" customHeight="false" outlineLevel="0" collapsed="false">
      <c r="A4" s="3" t="s">
        <v>2</v>
      </c>
      <c r="B4" s="4" t="s">
        <v>3</v>
      </c>
      <c r="C4" s="5" t="s">
        <v>4</v>
      </c>
    </row>
    <row r="5" customFormat="false" ht="15" hidden="false" customHeight="false" outlineLevel="0" collapsed="false">
      <c r="A5" s="3" t="s">
        <v>5</v>
      </c>
      <c r="B5" s="4" t="n">
        <v>140</v>
      </c>
      <c r="C5" s="5" t="s">
        <v>6</v>
      </c>
    </row>
    <row r="6" customFormat="false" ht="15" hidden="false" customHeight="false" outlineLevel="0" collapsed="false">
      <c r="A6" s="3" t="s">
        <v>7</v>
      </c>
      <c r="B6" s="4" t="n">
        <v>100</v>
      </c>
      <c r="C6" s="5" t="s">
        <v>8</v>
      </c>
    </row>
    <row r="7" customFormat="false" ht="15" hidden="false" customHeight="false" outlineLevel="0" collapsed="false">
      <c r="A7" s="3" t="s">
        <v>9</v>
      </c>
      <c r="B7" s="4" t="n">
        <v>180</v>
      </c>
      <c r="C7" s="5"/>
    </row>
    <row r="8" customFormat="false" ht="15" hidden="false" customHeight="false" outlineLevel="0" collapsed="false">
      <c r="A8" s="3" t="s">
        <v>10</v>
      </c>
      <c r="B8" s="4" t="n">
        <v>2.5</v>
      </c>
      <c r="C8" s="5" t="s">
        <v>11</v>
      </c>
    </row>
    <row r="10" customFormat="false" ht="31.3" hidden="false" customHeight="false" outlineLevel="0" collapsed="false">
      <c r="A10" s="6" t="s">
        <v>12</v>
      </c>
      <c r="B10" s="6" t="s">
        <v>13</v>
      </c>
      <c r="C10" s="6" t="s">
        <v>14</v>
      </c>
      <c r="D10" s="6" t="str">
        <f aca="false">"Top: squat ("&amp;$B$4&amp;")"</f>
        <v>Top: squat (kg)</v>
      </c>
      <c r="E10" s="6" t="str">
        <f aca="false">"Top: bench ("&amp;$B$4&amp;")"</f>
        <v>Top: bench (kg)</v>
      </c>
      <c r="F10" s="6" t="str">
        <f aca="false">"Top: deadlift ("&amp;$B$4&amp;")"</f>
        <v>Top: deadlift (kg)</v>
      </c>
      <c r="G10" s="6" t="s">
        <v>15</v>
      </c>
      <c r="H10" s="6" t="s">
        <v>16</v>
      </c>
      <c r="I10" s="6" t="str">
        <f aca="false">"Back-off: squat ("&amp;$B$4&amp;")"</f>
        <v>Back-off: squat (kg)</v>
      </c>
      <c r="J10" s="6" t="str">
        <f aca="false">"Back-off: bench ("&amp;$B$4&amp;")"</f>
        <v>Back-off: bench (kg)</v>
      </c>
      <c r="K10" s="6" t="str">
        <f aca="false">"Back-off: deadlift ("&amp;$B$4&amp;")"</f>
        <v>Back-off: deadlift (kg)</v>
      </c>
    </row>
    <row r="11" customFormat="false" ht="15" hidden="false" customHeight="false" outlineLevel="0" collapsed="false">
      <c r="A11" s="7" t="n">
        <v>1</v>
      </c>
      <c r="B11" s="7" t="s">
        <v>17</v>
      </c>
      <c r="C11" s="8" t="n">
        <v>0.8</v>
      </c>
      <c r="D11" s="7" t="n">
        <f aca="false">ROUND($B$5*C11/$B$8,0)*$B$8</f>
        <v>112.5</v>
      </c>
      <c r="E11" s="7" t="n">
        <f aca="false">ROUND($B$6*C11/$B$8,0)*$B$8</f>
        <v>80</v>
      </c>
      <c r="F11" s="7" t="n">
        <f aca="false">ROUND($B$7*C11/$B$8,0)*$B$8</f>
        <v>145</v>
      </c>
      <c r="G11" s="7" t="s">
        <v>18</v>
      </c>
      <c r="H11" s="8" t="n">
        <v>0.675</v>
      </c>
      <c r="I11" s="7" t="n">
        <f aca="false">ROUND($B$5*H11/$B$8,0)*$B$8</f>
        <v>95</v>
      </c>
      <c r="J11" s="7" t="n">
        <f aca="false">ROUND($B$6*H11/$B$8,0)*$B$8</f>
        <v>67.5</v>
      </c>
      <c r="K11" s="7" t="n">
        <f aca="false">ROUND($B$7*H11/$B$8,0)*$B$8</f>
        <v>122.5</v>
      </c>
    </row>
    <row r="12" customFormat="false" ht="15" hidden="false" customHeight="false" outlineLevel="0" collapsed="false">
      <c r="A12" s="9" t="n">
        <v>2</v>
      </c>
      <c r="B12" s="9" t="s">
        <v>17</v>
      </c>
      <c r="C12" s="10" t="n">
        <v>0.825</v>
      </c>
      <c r="D12" s="9" t="n">
        <f aca="false">ROUND($B$5*C12/$B$8,0)*$B$8</f>
        <v>115</v>
      </c>
      <c r="E12" s="9" t="n">
        <f aca="false">ROUND($B$6*C12/$B$8,0)*$B$8</f>
        <v>82.5</v>
      </c>
      <c r="F12" s="9" t="n">
        <f aca="false">ROUND($B$7*C12/$B$8,0)*$B$8</f>
        <v>147.5</v>
      </c>
      <c r="G12" s="9" t="s">
        <v>18</v>
      </c>
      <c r="H12" s="10" t="n">
        <v>0.7</v>
      </c>
      <c r="I12" s="9" t="n">
        <f aca="false">ROUND($B$5*H12/$B$8,0)*$B$8</f>
        <v>97.5</v>
      </c>
      <c r="J12" s="9" t="n">
        <f aca="false">ROUND($B$6*H12/$B$8,0)*$B$8</f>
        <v>70</v>
      </c>
      <c r="K12" s="9" t="n">
        <f aca="false">ROUND($B$7*H12/$B$8,0)*$B$8</f>
        <v>125</v>
      </c>
    </row>
    <row r="13" customFormat="false" ht="15" hidden="false" customHeight="false" outlineLevel="0" collapsed="false">
      <c r="A13" s="7" t="n">
        <v>3</v>
      </c>
      <c r="B13" s="7" t="s">
        <v>19</v>
      </c>
      <c r="C13" s="8" t="n">
        <v>0.85</v>
      </c>
      <c r="D13" s="7" t="n">
        <f aca="false">ROUND($B$5*C13/$B$8,0)*$B$8</f>
        <v>120</v>
      </c>
      <c r="E13" s="7" t="n">
        <f aca="false">ROUND($B$6*C13/$B$8,0)*$B$8</f>
        <v>85</v>
      </c>
      <c r="F13" s="7" t="n">
        <f aca="false">ROUND($B$7*C13/$B$8,0)*$B$8</f>
        <v>152.5</v>
      </c>
      <c r="G13" s="7" t="s">
        <v>20</v>
      </c>
      <c r="H13" s="8" t="n">
        <v>0.725</v>
      </c>
      <c r="I13" s="7" t="n">
        <f aca="false">ROUND($B$5*H13/$B$8,0)*$B$8</f>
        <v>102.5</v>
      </c>
      <c r="J13" s="7" t="n">
        <f aca="false">ROUND($B$6*H13/$B$8,0)*$B$8</f>
        <v>72.5</v>
      </c>
      <c r="K13" s="7" t="n">
        <f aca="false">ROUND($B$7*H13/$B$8,0)*$B$8</f>
        <v>130</v>
      </c>
    </row>
    <row r="14" customFormat="false" ht="15" hidden="false" customHeight="false" outlineLevel="0" collapsed="false">
      <c r="A14" s="9" t="n">
        <v>4</v>
      </c>
      <c r="B14" s="9" t="s">
        <v>21</v>
      </c>
      <c r="C14" s="10" t="n">
        <v>0.7</v>
      </c>
      <c r="D14" s="9" t="n">
        <f aca="false">ROUND($B$5*C14/$B$8,0)*$B$8</f>
        <v>97.5</v>
      </c>
      <c r="E14" s="9" t="n">
        <f aca="false">ROUND($B$6*C14/$B$8,0)*$B$8</f>
        <v>70</v>
      </c>
      <c r="F14" s="9" t="n">
        <f aca="false">ROUND($B$7*C14/$B$8,0)*$B$8</f>
        <v>125</v>
      </c>
      <c r="G14" s="9" t="s">
        <v>22</v>
      </c>
      <c r="H14" s="10" t="n">
        <v>0.6</v>
      </c>
      <c r="I14" s="9" t="n">
        <f aca="false">ROUND($B$5*H14/$B$8,0)*$B$8</f>
        <v>85</v>
      </c>
      <c r="J14" s="9" t="n">
        <f aca="false">ROUND($B$6*H14/$B$8,0)*$B$8</f>
        <v>60</v>
      </c>
      <c r="K14" s="9" t="n">
        <f aca="false">ROUND($B$7*H14/$B$8,0)*$B$8</f>
        <v>107.5</v>
      </c>
    </row>
    <row r="15" customFormat="false" ht="15" hidden="false" customHeight="false" outlineLevel="0" collapsed="false">
      <c r="A15" s="7" t="n">
        <v>5</v>
      </c>
      <c r="B15" s="7" t="s">
        <v>23</v>
      </c>
      <c r="C15" s="8" t="n">
        <v>0.875</v>
      </c>
      <c r="D15" s="7" t="n">
        <f aca="false">ROUND($B$5*C15/$B$8,0)*$B$8</f>
        <v>122.5</v>
      </c>
      <c r="E15" s="7" t="n">
        <f aca="false">ROUND($B$6*C15/$B$8,0)*$B$8</f>
        <v>87.5</v>
      </c>
      <c r="F15" s="7" t="n">
        <f aca="false">ROUND($B$7*C15/$B$8,0)*$B$8</f>
        <v>157.5</v>
      </c>
      <c r="G15" s="7" t="s">
        <v>20</v>
      </c>
      <c r="H15" s="8" t="n">
        <v>0.75</v>
      </c>
      <c r="I15" s="7" t="n">
        <f aca="false">ROUND($B$5*H15/$B$8,0)*$B$8</f>
        <v>105</v>
      </c>
      <c r="J15" s="7" t="n">
        <f aca="false">ROUND($B$6*H15/$B$8,0)*$B$8</f>
        <v>75</v>
      </c>
      <c r="K15" s="7" t="n">
        <f aca="false">ROUND($B$7*H15/$B$8,0)*$B$8</f>
        <v>135</v>
      </c>
    </row>
    <row r="16" customFormat="false" ht="15" hidden="false" customHeight="false" outlineLevel="0" collapsed="false">
      <c r="A16" s="9" t="n">
        <v>6</v>
      </c>
      <c r="B16" s="9" t="s">
        <v>24</v>
      </c>
      <c r="C16" s="10" t="n">
        <v>0.9</v>
      </c>
      <c r="D16" s="9" t="n">
        <f aca="false">ROUND($B$5*C16/$B$8,0)*$B$8</f>
        <v>125</v>
      </c>
      <c r="E16" s="9" t="n">
        <f aca="false">ROUND($B$6*C16/$B$8,0)*$B$8</f>
        <v>90</v>
      </c>
      <c r="F16" s="9" t="n">
        <f aca="false">ROUND($B$7*C16/$B$8,0)*$B$8</f>
        <v>162.5</v>
      </c>
      <c r="G16" s="9" t="s">
        <v>25</v>
      </c>
      <c r="H16" s="10" t="n">
        <v>0.775</v>
      </c>
      <c r="I16" s="9" t="n">
        <f aca="false">ROUND($B$5*H16/$B$8,0)*$B$8</f>
        <v>107.5</v>
      </c>
      <c r="J16" s="9" t="n">
        <f aca="false">ROUND($B$6*H16/$B$8,0)*$B$8</f>
        <v>77.5</v>
      </c>
      <c r="K16" s="9" t="n">
        <f aca="false">ROUND($B$7*H16/$B$8,0)*$B$8</f>
        <v>140</v>
      </c>
    </row>
    <row r="17" customFormat="false" ht="15" hidden="false" customHeight="false" outlineLevel="0" collapsed="false">
      <c r="A17" s="7" t="n">
        <v>7</v>
      </c>
      <c r="B17" s="7" t="s">
        <v>26</v>
      </c>
      <c r="C17" s="8" t="n">
        <v>0.825</v>
      </c>
      <c r="D17" s="7" t="n">
        <f aca="false">ROUND($B$5*C17/$B$8,0)*$B$8</f>
        <v>115</v>
      </c>
      <c r="E17" s="7" t="n">
        <f aca="false">ROUND($B$6*C17/$B$8,0)*$B$8</f>
        <v>82.5</v>
      </c>
      <c r="F17" s="7" t="n">
        <f aca="false">ROUND($B$7*C17/$B$8,0)*$B$8</f>
        <v>147.5</v>
      </c>
      <c r="G17" s="7" t="s">
        <v>25</v>
      </c>
      <c r="H17" s="8" t="n">
        <v>0.725</v>
      </c>
      <c r="I17" s="7" t="n">
        <f aca="false">ROUND($B$5*H17/$B$8,0)*$B$8</f>
        <v>102.5</v>
      </c>
      <c r="J17" s="7" t="n">
        <f aca="false">ROUND($B$6*H17/$B$8,0)*$B$8</f>
        <v>72.5</v>
      </c>
      <c r="K17" s="7" t="n">
        <f aca="false">ROUND($B$7*H17/$B$8,0)*$B$8</f>
        <v>130</v>
      </c>
    </row>
    <row r="18" customFormat="false" ht="15" hidden="false" customHeight="false" outlineLevel="0" collapsed="false">
      <c r="A18" s="9" t="n">
        <v>8</v>
      </c>
      <c r="B18" s="9" t="s">
        <v>27</v>
      </c>
      <c r="C18" s="10" t="n">
        <v>0.7</v>
      </c>
      <c r="D18" s="9" t="n">
        <f aca="false">ROUND($B$5*C18/$B$8,0)*$B$8</f>
        <v>97.5</v>
      </c>
      <c r="E18" s="9" t="n">
        <f aca="false">ROUND($B$6*C18/$B$8,0)*$B$8</f>
        <v>70</v>
      </c>
      <c r="F18" s="9" t="n">
        <f aca="false">ROUND($B$7*C18/$B$8,0)*$B$8</f>
        <v>125</v>
      </c>
      <c r="G18" s="9" t="s">
        <v>28</v>
      </c>
      <c r="H18" s="10" t="n">
        <v>0.6</v>
      </c>
      <c r="I18" s="9" t="n">
        <f aca="false">ROUND($B$5*H18/$B$8,0)*$B$8</f>
        <v>85</v>
      </c>
      <c r="J18" s="9" t="n">
        <f aca="false">ROUND($B$6*H18/$B$8,0)*$B$8</f>
        <v>60</v>
      </c>
      <c r="K18" s="9" t="n">
        <f aca="false">ROUND($B$7*H18/$B$8,0)*$B$8</f>
        <v>107.5</v>
      </c>
    </row>
    <row r="20" customFormat="false" ht="27.75" hidden="false" customHeight="true" outlineLevel="0" collapsed="false">
      <c r="A20" s="2" t="s">
        <v>29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customFormat="false" ht="27.75" hidden="false" customHeight="true" outlineLevel="0" collapsed="false">
      <c r="A21" s="2" t="s">
        <v>30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3" customFormat="false" ht="27.75" hidden="false" customHeight="true" outlineLevel="0" collapsed="false">
      <c r="A23" s="2" t="s">
        <v>31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customFormat="false" ht="15" hidden="false" customHeight="true" outlineLevel="0" collapsed="false">
      <c r="A24" s="2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6">
    <mergeCell ref="A1:K1"/>
    <mergeCell ref="A2:K2"/>
    <mergeCell ref="A20:K20"/>
    <mergeCell ref="A21:K21"/>
    <mergeCell ref="A23:K23"/>
    <mergeCell ref="A24:K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6"/>
    <col collapsed="false" customWidth="true" hidden="false" outlineLevel="0" max="3" min="3" style="0" width="90"/>
  </cols>
  <sheetData>
    <row r="1" customFormat="false" ht="19.7" hidden="false" customHeight="false" outlineLevel="0" collapsed="false">
      <c r="A1" s="1" t="s">
        <v>33</v>
      </c>
      <c r="B1" s="1"/>
      <c r="C1" s="1"/>
    </row>
    <row r="2" customFormat="false" ht="30" hidden="false" customHeight="true" outlineLevel="0" collapsed="false">
      <c r="A2" s="2" t="s">
        <v>34</v>
      </c>
      <c r="B2" s="2"/>
      <c r="C2" s="2"/>
    </row>
    <row r="4" customFormat="false" ht="16.4" hidden="false" customHeight="false" outlineLevel="0" collapsed="false">
      <c r="A4" s="6" t="s">
        <v>35</v>
      </c>
      <c r="B4" s="6" t="s">
        <v>36</v>
      </c>
      <c r="C4" s="6" t="s">
        <v>37</v>
      </c>
    </row>
    <row r="5" customFormat="false" ht="16.4" hidden="false" customHeight="false" outlineLevel="0" collapsed="false">
      <c r="A5" s="7" t="s">
        <v>38</v>
      </c>
      <c r="B5" s="11" t="s">
        <v>39</v>
      </c>
      <c r="C5" s="11" t="s">
        <v>40</v>
      </c>
    </row>
    <row r="6" customFormat="false" ht="31.3" hidden="false" customHeight="false" outlineLevel="0" collapsed="false">
      <c r="A6" s="9" t="s">
        <v>41</v>
      </c>
      <c r="B6" s="12" t="s">
        <v>42</v>
      </c>
      <c r="C6" s="12" t="s">
        <v>43</v>
      </c>
    </row>
    <row r="7" customFormat="false" ht="16.4" hidden="false" customHeight="false" outlineLevel="0" collapsed="false">
      <c r="A7" s="7" t="s">
        <v>44</v>
      </c>
      <c r="B7" s="11" t="s">
        <v>45</v>
      </c>
      <c r="C7" s="11" t="s">
        <v>46</v>
      </c>
    </row>
    <row r="8" customFormat="false" ht="31.3" hidden="false" customHeight="false" outlineLevel="0" collapsed="false">
      <c r="A8" s="9" t="s">
        <v>47</v>
      </c>
      <c r="B8" s="12" t="s">
        <v>48</v>
      </c>
      <c r="C8" s="12" t="s">
        <v>49</v>
      </c>
    </row>
    <row r="10" customFormat="false" ht="27.75" hidden="false" customHeight="true" outlineLevel="0" collapsed="false">
      <c r="A10" s="2" t="s">
        <v>50</v>
      </c>
      <c r="B10" s="2"/>
      <c r="C10" s="2"/>
    </row>
    <row r="11" customFormat="false" ht="15" hidden="false" customHeight="true" outlineLevel="0" collapsed="false">
      <c r="A11" s="2" t="s">
        <v>32</v>
      </c>
      <c r="B11" s="2"/>
      <c r="C11" s="2"/>
    </row>
  </sheetData>
  <mergeCells count="4">
    <mergeCell ref="A1:C1"/>
    <mergeCell ref="A2:C2"/>
    <mergeCell ref="A10:C10"/>
    <mergeCell ref="A11:C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2" min="1" style="0" width="8"/>
    <col collapsed="false" customWidth="true" hidden="false" outlineLevel="0" max="3" min="3" style="0" width="24"/>
    <col collapsed="false" customWidth="true" hidden="false" outlineLevel="0" max="4" min="4" style="0" width="26"/>
    <col collapsed="false" customWidth="true" hidden="false" outlineLevel="0" max="5" min="5" style="0" width="10"/>
    <col collapsed="false" customWidth="true" hidden="false" outlineLevel="0" max="6" min="6" style="0" width="13"/>
    <col collapsed="false" customWidth="true" hidden="false" outlineLevel="0" max="8" min="7" style="0" width="8"/>
    <col collapsed="false" customWidth="true" hidden="false" outlineLevel="0" max="9" min="9" style="0" width="34"/>
  </cols>
  <sheetData>
    <row r="1" customFormat="false" ht="19.7" hidden="false" customHeight="false" outlineLevel="0" collapsed="false">
      <c r="A1" s="1" t="s">
        <v>51</v>
      </c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2" t="s">
        <v>52</v>
      </c>
      <c r="B2" s="2"/>
      <c r="C2" s="2"/>
      <c r="D2" s="2"/>
      <c r="E2" s="2"/>
      <c r="F2" s="2"/>
      <c r="G2" s="2"/>
      <c r="H2" s="2"/>
      <c r="I2" s="2"/>
    </row>
    <row r="4" customFormat="false" ht="16.4" hidden="false" customHeight="false" outlineLevel="0" collapsed="false">
      <c r="A4" s="6" t="s">
        <v>12</v>
      </c>
      <c r="B4" s="6" t="s">
        <v>35</v>
      </c>
      <c r="C4" s="6" t="s">
        <v>53</v>
      </c>
      <c r="D4" s="6" t="s">
        <v>54</v>
      </c>
      <c r="E4" s="6" t="s">
        <v>55</v>
      </c>
      <c r="F4" s="6" t="s">
        <v>56</v>
      </c>
      <c r="G4" s="6" t="s">
        <v>57</v>
      </c>
      <c r="H4" s="6" t="s">
        <v>58</v>
      </c>
      <c r="I4" s="6" t="s">
        <v>59</v>
      </c>
    </row>
    <row r="5" customFormat="false" ht="15" hidden="false" customHeight="false" outlineLevel="0" collapsed="false">
      <c r="A5" s="7" t="n">
        <v>1</v>
      </c>
      <c r="B5" s="7" t="s">
        <v>60</v>
      </c>
      <c r="C5" s="7" t="s">
        <v>61</v>
      </c>
      <c r="D5" s="7" t="s">
        <v>17</v>
      </c>
      <c r="E5" s="7" t="n">
        <f aca="false">Plan!D11</f>
        <v>112.5</v>
      </c>
      <c r="F5" s="13"/>
      <c r="G5" s="13"/>
      <c r="H5" s="13"/>
      <c r="I5" s="7"/>
    </row>
    <row r="6" customFormat="false" ht="15" hidden="false" customHeight="false" outlineLevel="0" collapsed="false">
      <c r="A6" s="7" t="n">
        <v>1</v>
      </c>
      <c r="B6" s="7" t="s">
        <v>60</v>
      </c>
      <c r="C6" s="7" t="s">
        <v>62</v>
      </c>
      <c r="D6" s="7" t="s">
        <v>18</v>
      </c>
      <c r="E6" s="7" t="n">
        <f aca="false">Plan!I11</f>
        <v>95</v>
      </c>
      <c r="F6" s="13"/>
      <c r="G6" s="13"/>
      <c r="H6" s="13"/>
      <c r="I6" s="7"/>
    </row>
    <row r="7" customFormat="false" ht="15" hidden="false" customHeight="false" outlineLevel="0" collapsed="false">
      <c r="A7" s="7" t="n">
        <v>1</v>
      </c>
      <c r="B7" s="7" t="s">
        <v>63</v>
      </c>
      <c r="C7" s="7" t="s">
        <v>64</v>
      </c>
      <c r="D7" s="7" t="s">
        <v>17</v>
      </c>
      <c r="E7" s="7" t="n">
        <f aca="false">Plan!E11</f>
        <v>80</v>
      </c>
      <c r="F7" s="13"/>
      <c r="G7" s="13"/>
      <c r="H7" s="13"/>
      <c r="I7" s="7"/>
    </row>
    <row r="8" customFormat="false" ht="15" hidden="false" customHeight="false" outlineLevel="0" collapsed="false">
      <c r="A8" s="7" t="n">
        <v>1</v>
      </c>
      <c r="B8" s="7" t="s">
        <v>63</v>
      </c>
      <c r="C8" s="7" t="s">
        <v>65</v>
      </c>
      <c r="D8" s="7" t="s">
        <v>18</v>
      </c>
      <c r="E8" s="7" t="n">
        <f aca="false">Plan!J11</f>
        <v>67.5</v>
      </c>
      <c r="F8" s="13"/>
      <c r="G8" s="13"/>
      <c r="H8" s="13"/>
      <c r="I8" s="7"/>
    </row>
    <row r="9" customFormat="false" ht="15" hidden="false" customHeight="false" outlineLevel="0" collapsed="false">
      <c r="A9" s="7" t="n">
        <v>1</v>
      </c>
      <c r="B9" s="7" t="s">
        <v>66</v>
      </c>
      <c r="C9" s="7" t="s">
        <v>67</v>
      </c>
      <c r="D9" s="7" t="s">
        <v>17</v>
      </c>
      <c r="E9" s="7" t="n">
        <f aca="false">Plan!F11</f>
        <v>145</v>
      </c>
      <c r="F9" s="13"/>
      <c r="G9" s="13"/>
      <c r="H9" s="13"/>
      <c r="I9" s="7"/>
    </row>
    <row r="10" customFormat="false" ht="15" hidden="false" customHeight="false" outlineLevel="0" collapsed="false">
      <c r="A10" s="7" t="n">
        <v>1</v>
      </c>
      <c r="B10" s="7" t="s">
        <v>66</v>
      </c>
      <c r="C10" s="7" t="s">
        <v>68</v>
      </c>
      <c r="D10" s="7" t="s">
        <v>25</v>
      </c>
      <c r="E10" s="7" t="n">
        <f aca="false">Plan!K11</f>
        <v>122.5</v>
      </c>
      <c r="F10" s="13"/>
      <c r="G10" s="13"/>
      <c r="H10" s="13"/>
      <c r="I10" s="7"/>
    </row>
    <row r="11" customFormat="false" ht="15" hidden="false" customHeight="false" outlineLevel="0" collapsed="false">
      <c r="A11" s="9" t="n">
        <v>2</v>
      </c>
      <c r="B11" s="9" t="s">
        <v>60</v>
      </c>
      <c r="C11" s="9" t="s">
        <v>61</v>
      </c>
      <c r="D11" s="9" t="s">
        <v>17</v>
      </c>
      <c r="E11" s="9" t="n">
        <f aca="false">Plan!D12</f>
        <v>115</v>
      </c>
      <c r="F11" s="13"/>
      <c r="G11" s="13"/>
      <c r="H11" s="13"/>
      <c r="I11" s="9"/>
    </row>
    <row r="12" customFormat="false" ht="15" hidden="false" customHeight="false" outlineLevel="0" collapsed="false">
      <c r="A12" s="9" t="n">
        <v>2</v>
      </c>
      <c r="B12" s="9" t="s">
        <v>60</v>
      </c>
      <c r="C12" s="9" t="s">
        <v>62</v>
      </c>
      <c r="D12" s="9" t="s">
        <v>18</v>
      </c>
      <c r="E12" s="9" t="n">
        <f aca="false">Plan!I12</f>
        <v>97.5</v>
      </c>
      <c r="F12" s="13"/>
      <c r="G12" s="13"/>
      <c r="H12" s="13"/>
      <c r="I12" s="9"/>
    </row>
    <row r="13" customFormat="false" ht="15" hidden="false" customHeight="false" outlineLevel="0" collapsed="false">
      <c r="A13" s="9" t="n">
        <v>2</v>
      </c>
      <c r="B13" s="9" t="s">
        <v>63</v>
      </c>
      <c r="C13" s="9" t="s">
        <v>64</v>
      </c>
      <c r="D13" s="9" t="s">
        <v>17</v>
      </c>
      <c r="E13" s="9" t="n">
        <f aca="false">Plan!E12</f>
        <v>82.5</v>
      </c>
      <c r="F13" s="13"/>
      <c r="G13" s="13"/>
      <c r="H13" s="13"/>
      <c r="I13" s="9"/>
    </row>
    <row r="14" customFormat="false" ht="15" hidden="false" customHeight="false" outlineLevel="0" collapsed="false">
      <c r="A14" s="9" t="n">
        <v>2</v>
      </c>
      <c r="B14" s="9" t="s">
        <v>63</v>
      </c>
      <c r="C14" s="9" t="s">
        <v>65</v>
      </c>
      <c r="D14" s="9" t="s">
        <v>18</v>
      </c>
      <c r="E14" s="9" t="n">
        <f aca="false">Plan!J12</f>
        <v>70</v>
      </c>
      <c r="F14" s="13"/>
      <c r="G14" s="13"/>
      <c r="H14" s="13"/>
      <c r="I14" s="9"/>
    </row>
    <row r="15" customFormat="false" ht="15" hidden="false" customHeight="false" outlineLevel="0" collapsed="false">
      <c r="A15" s="9" t="n">
        <v>2</v>
      </c>
      <c r="B15" s="9" t="s">
        <v>66</v>
      </c>
      <c r="C15" s="9" t="s">
        <v>67</v>
      </c>
      <c r="D15" s="9" t="s">
        <v>17</v>
      </c>
      <c r="E15" s="9" t="n">
        <f aca="false">Plan!F12</f>
        <v>147.5</v>
      </c>
      <c r="F15" s="13"/>
      <c r="G15" s="13"/>
      <c r="H15" s="13"/>
      <c r="I15" s="9"/>
    </row>
    <row r="16" customFormat="false" ht="15" hidden="false" customHeight="false" outlineLevel="0" collapsed="false">
      <c r="A16" s="9" t="n">
        <v>2</v>
      </c>
      <c r="B16" s="9" t="s">
        <v>66</v>
      </c>
      <c r="C16" s="9" t="s">
        <v>68</v>
      </c>
      <c r="D16" s="9" t="s">
        <v>25</v>
      </c>
      <c r="E16" s="9" t="n">
        <f aca="false">Plan!K12</f>
        <v>125</v>
      </c>
      <c r="F16" s="13"/>
      <c r="G16" s="13"/>
      <c r="H16" s="13"/>
      <c r="I16" s="9"/>
    </row>
    <row r="17" customFormat="false" ht="15" hidden="false" customHeight="false" outlineLevel="0" collapsed="false">
      <c r="A17" s="7" t="n">
        <v>3</v>
      </c>
      <c r="B17" s="7" t="s">
        <v>60</v>
      </c>
      <c r="C17" s="7" t="s">
        <v>61</v>
      </c>
      <c r="D17" s="7" t="s">
        <v>19</v>
      </c>
      <c r="E17" s="7" t="n">
        <f aca="false">Plan!D13</f>
        <v>120</v>
      </c>
      <c r="F17" s="13"/>
      <c r="G17" s="13"/>
      <c r="H17" s="13"/>
      <c r="I17" s="7"/>
    </row>
    <row r="18" customFormat="false" ht="15" hidden="false" customHeight="false" outlineLevel="0" collapsed="false">
      <c r="A18" s="7" t="n">
        <v>3</v>
      </c>
      <c r="B18" s="7" t="s">
        <v>60</v>
      </c>
      <c r="C18" s="7" t="s">
        <v>62</v>
      </c>
      <c r="D18" s="7" t="s">
        <v>20</v>
      </c>
      <c r="E18" s="7" t="n">
        <f aca="false">Plan!I13</f>
        <v>102.5</v>
      </c>
      <c r="F18" s="13"/>
      <c r="G18" s="13"/>
      <c r="H18" s="13"/>
      <c r="I18" s="7"/>
    </row>
    <row r="19" customFormat="false" ht="15" hidden="false" customHeight="false" outlineLevel="0" collapsed="false">
      <c r="A19" s="7" t="n">
        <v>3</v>
      </c>
      <c r="B19" s="7" t="s">
        <v>63</v>
      </c>
      <c r="C19" s="7" t="s">
        <v>64</v>
      </c>
      <c r="D19" s="7" t="s">
        <v>19</v>
      </c>
      <c r="E19" s="7" t="n">
        <f aca="false">Plan!E13</f>
        <v>85</v>
      </c>
      <c r="F19" s="13"/>
      <c r="G19" s="13"/>
      <c r="H19" s="13"/>
      <c r="I19" s="7"/>
    </row>
    <row r="20" customFormat="false" ht="15" hidden="false" customHeight="false" outlineLevel="0" collapsed="false">
      <c r="A20" s="7" t="n">
        <v>3</v>
      </c>
      <c r="B20" s="7" t="s">
        <v>63</v>
      </c>
      <c r="C20" s="7" t="s">
        <v>65</v>
      </c>
      <c r="D20" s="7" t="s">
        <v>20</v>
      </c>
      <c r="E20" s="7" t="n">
        <f aca="false">Plan!J13</f>
        <v>72.5</v>
      </c>
      <c r="F20" s="13"/>
      <c r="G20" s="13"/>
      <c r="H20" s="13"/>
      <c r="I20" s="7"/>
    </row>
    <row r="21" customFormat="false" ht="15" hidden="false" customHeight="false" outlineLevel="0" collapsed="false">
      <c r="A21" s="7" t="n">
        <v>3</v>
      </c>
      <c r="B21" s="7" t="s">
        <v>66</v>
      </c>
      <c r="C21" s="7" t="s">
        <v>67</v>
      </c>
      <c r="D21" s="7" t="s">
        <v>19</v>
      </c>
      <c r="E21" s="7" t="n">
        <f aca="false">Plan!F13</f>
        <v>152.5</v>
      </c>
      <c r="F21" s="13"/>
      <c r="G21" s="13"/>
      <c r="H21" s="13"/>
      <c r="I21" s="7"/>
    </row>
    <row r="22" customFormat="false" ht="15" hidden="false" customHeight="false" outlineLevel="0" collapsed="false">
      <c r="A22" s="7" t="n">
        <v>3</v>
      </c>
      <c r="B22" s="7" t="s">
        <v>66</v>
      </c>
      <c r="C22" s="7" t="s">
        <v>68</v>
      </c>
      <c r="D22" s="7" t="s">
        <v>25</v>
      </c>
      <c r="E22" s="7" t="n">
        <f aca="false">Plan!K13</f>
        <v>130</v>
      </c>
      <c r="F22" s="13"/>
      <c r="G22" s="13"/>
      <c r="H22" s="13"/>
      <c r="I22" s="7"/>
    </row>
    <row r="23" customFormat="false" ht="15" hidden="false" customHeight="false" outlineLevel="0" collapsed="false">
      <c r="A23" s="9" t="n">
        <v>4</v>
      </c>
      <c r="B23" s="9" t="s">
        <v>60</v>
      </c>
      <c r="C23" s="9" t="s">
        <v>61</v>
      </c>
      <c r="D23" s="9" t="s">
        <v>21</v>
      </c>
      <c r="E23" s="9" t="n">
        <f aca="false">Plan!D14</f>
        <v>97.5</v>
      </c>
      <c r="F23" s="13"/>
      <c r="G23" s="13"/>
      <c r="H23" s="13"/>
      <c r="I23" s="9"/>
    </row>
    <row r="24" customFormat="false" ht="15" hidden="false" customHeight="false" outlineLevel="0" collapsed="false">
      <c r="A24" s="9" t="n">
        <v>4</v>
      </c>
      <c r="B24" s="9" t="s">
        <v>60</v>
      </c>
      <c r="C24" s="9" t="s">
        <v>62</v>
      </c>
      <c r="D24" s="9" t="s">
        <v>22</v>
      </c>
      <c r="E24" s="9" t="n">
        <f aca="false">Plan!I14</f>
        <v>85</v>
      </c>
      <c r="F24" s="13"/>
      <c r="G24" s="13"/>
      <c r="H24" s="13"/>
      <c r="I24" s="9"/>
    </row>
    <row r="25" customFormat="false" ht="15" hidden="false" customHeight="false" outlineLevel="0" collapsed="false">
      <c r="A25" s="9" t="n">
        <v>4</v>
      </c>
      <c r="B25" s="9" t="s">
        <v>63</v>
      </c>
      <c r="C25" s="9" t="s">
        <v>64</v>
      </c>
      <c r="D25" s="9" t="s">
        <v>21</v>
      </c>
      <c r="E25" s="9" t="n">
        <f aca="false">Plan!E14</f>
        <v>70</v>
      </c>
      <c r="F25" s="13"/>
      <c r="G25" s="13"/>
      <c r="H25" s="13"/>
      <c r="I25" s="9"/>
    </row>
    <row r="26" customFormat="false" ht="15" hidden="false" customHeight="false" outlineLevel="0" collapsed="false">
      <c r="A26" s="9" t="n">
        <v>4</v>
      </c>
      <c r="B26" s="9" t="s">
        <v>63</v>
      </c>
      <c r="C26" s="9" t="s">
        <v>65</v>
      </c>
      <c r="D26" s="9" t="s">
        <v>22</v>
      </c>
      <c r="E26" s="9" t="n">
        <f aca="false">Plan!J14</f>
        <v>60</v>
      </c>
      <c r="F26" s="13"/>
      <c r="G26" s="13"/>
      <c r="H26" s="13"/>
      <c r="I26" s="9"/>
    </row>
    <row r="27" customFormat="false" ht="15" hidden="false" customHeight="false" outlineLevel="0" collapsed="false">
      <c r="A27" s="9" t="n">
        <v>4</v>
      </c>
      <c r="B27" s="9" t="s">
        <v>66</v>
      </c>
      <c r="C27" s="9" t="s">
        <v>67</v>
      </c>
      <c r="D27" s="9" t="s">
        <v>21</v>
      </c>
      <c r="E27" s="9" t="n">
        <f aca="false">Plan!F14</f>
        <v>125</v>
      </c>
      <c r="F27" s="13"/>
      <c r="G27" s="13"/>
      <c r="H27" s="13"/>
      <c r="I27" s="9"/>
    </row>
    <row r="28" customFormat="false" ht="15" hidden="false" customHeight="false" outlineLevel="0" collapsed="false">
      <c r="A28" s="9" t="n">
        <v>4</v>
      </c>
      <c r="B28" s="9" t="s">
        <v>66</v>
      </c>
      <c r="C28" s="9" t="s">
        <v>68</v>
      </c>
      <c r="D28" s="9" t="s">
        <v>69</v>
      </c>
      <c r="E28" s="9" t="n">
        <f aca="false">Plan!K14</f>
        <v>107.5</v>
      </c>
      <c r="F28" s="13"/>
      <c r="G28" s="13"/>
      <c r="H28" s="13"/>
      <c r="I28" s="9"/>
    </row>
    <row r="29" customFormat="false" ht="15" hidden="false" customHeight="false" outlineLevel="0" collapsed="false">
      <c r="A29" s="7" t="n">
        <v>5</v>
      </c>
      <c r="B29" s="7" t="s">
        <v>60</v>
      </c>
      <c r="C29" s="7" t="s">
        <v>61</v>
      </c>
      <c r="D29" s="7" t="s">
        <v>23</v>
      </c>
      <c r="E29" s="7" t="n">
        <f aca="false">Plan!D15</f>
        <v>122.5</v>
      </c>
      <c r="F29" s="13"/>
      <c r="G29" s="13"/>
      <c r="H29" s="13"/>
      <c r="I29" s="7"/>
    </row>
    <row r="30" customFormat="false" ht="15" hidden="false" customHeight="false" outlineLevel="0" collapsed="false">
      <c r="A30" s="7" t="n">
        <v>5</v>
      </c>
      <c r="B30" s="7" t="s">
        <v>60</v>
      </c>
      <c r="C30" s="7" t="s">
        <v>62</v>
      </c>
      <c r="D30" s="7" t="s">
        <v>20</v>
      </c>
      <c r="E30" s="7" t="n">
        <f aca="false">Plan!I15</f>
        <v>105</v>
      </c>
      <c r="F30" s="13"/>
      <c r="G30" s="13"/>
      <c r="H30" s="13"/>
      <c r="I30" s="7"/>
    </row>
    <row r="31" customFormat="false" ht="15" hidden="false" customHeight="false" outlineLevel="0" collapsed="false">
      <c r="A31" s="7" t="n">
        <v>5</v>
      </c>
      <c r="B31" s="7" t="s">
        <v>63</v>
      </c>
      <c r="C31" s="7" t="s">
        <v>64</v>
      </c>
      <c r="D31" s="7" t="s">
        <v>23</v>
      </c>
      <c r="E31" s="7" t="n">
        <f aca="false">Plan!E15</f>
        <v>87.5</v>
      </c>
      <c r="F31" s="13"/>
      <c r="G31" s="13"/>
      <c r="H31" s="13"/>
      <c r="I31" s="7"/>
    </row>
    <row r="32" customFormat="false" ht="15" hidden="false" customHeight="false" outlineLevel="0" collapsed="false">
      <c r="A32" s="7" t="n">
        <v>5</v>
      </c>
      <c r="B32" s="7" t="s">
        <v>63</v>
      </c>
      <c r="C32" s="7" t="s">
        <v>65</v>
      </c>
      <c r="D32" s="7" t="s">
        <v>20</v>
      </c>
      <c r="E32" s="7" t="n">
        <f aca="false">Plan!J15</f>
        <v>75</v>
      </c>
      <c r="F32" s="13"/>
      <c r="G32" s="13"/>
      <c r="H32" s="13"/>
      <c r="I32" s="7"/>
    </row>
    <row r="33" customFormat="false" ht="15" hidden="false" customHeight="false" outlineLevel="0" collapsed="false">
      <c r="A33" s="7" t="n">
        <v>5</v>
      </c>
      <c r="B33" s="7" t="s">
        <v>66</v>
      </c>
      <c r="C33" s="7" t="s">
        <v>67</v>
      </c>
      <c r="D33" s="7" t="s">
        <v>23</v>
      </c>
      <c r="E33" s="7" t="n">
        <f aca="false">Plan!F15</f>
        <v>157.5</v>
      </c>
      <c r="F33" s="13"/>
      <c r="G33" s="13"/>
      <c r="H33" s="13"/>
      <c r="I33" s="7"/>
    </row>
    <row r="34" customFormat="false" ht="15" hidden="false" customHeight="false" outlineLevel="0" collapsed="false">
      <c r="A34" s="7" t="n">
        <v>5</v>
      </c>
      <c r="B34" s="7" t="s">
        <v>66</v>
      </c>
      <c r="C34" s="7" t="s">
        <v>68</v>
      </c>
      <c r="D34" s="7" t="s">
        <v>25</v>
      </c>
      <c r="E34" s="7" t="n">
        <f aca="false">Plan!K15</f>
        <v>135</v>
      </c>
      <c r="F34" s="13"/>
      <c r="G34" s="13"/>
      <c r="H34" s="13"/>
      <c r="I34" s="7"/>
    </row>
    <row r="35" customFormat="false" ht="15" hidden="false" customHeight="false" outlineLevel="0" collapsed="false">
      <c r="A35" s="9" t="n">
        <v>6</v>
      </c>
      <c r="B35" s="9" t="s">
        <v>60</v>
      </c>
      <c r="C35" s="9" t="s">
        <v>61</v>
      </c>
      <c r="D35" s="9" t="s">
        <v>24</v>
      </c>
      <c r="E35" s="9" t="n">
        <f aca="false">Plan!D16</f>
        <v>125</v>
      </c>
      <c r="F35" s="13"/>
      <c r="G35" s="13"/>
      <c r="H35" s="13"/>
      <c r="I35" s="9"/>
    </row>
    <row r="36" customFormat="false" ht="15" hidden="false" customHeight="false" outlineLevel="0" collapsed="false">
      <c r="A36" s="9" t="n">
        <v>6</v>
      </c>
      <c r="B36" s="9" t="s">
        <v>60</v>
      </c>
      <c r="C36" s="9" t="s">
        <v>62</v>
      </c>
      <c r="D36" s="9" t="s">
        <v>25</v>
      </c>
      <c r="E36" s="9" t="n">
        <f aca="false">Plan!I16</f>
        <v>107.5</v>
      </c>
      <c r="F36" s="13"/>
      <c r="G36" s="13"/>
      <c r="H36" s="13"/>
      <c r="I36" s="9"/>
    </row>
    <row r="37" customFormat="false" ht="15" hidden="false" customHeight="false" outlineLevel="0" collapsed="false">
      <c r="A37" s="9" t="n">
        <v>6</v>
      </c>
      <c r="B37" s="9" t="s">
        <v>63</v>
      </c>
      <c r="C37" s="9" t="s">
        <v>64</v>
      </c>
      <c r="D37" s="9" t="s">
        <v>24</v>
      </c>
      <c r="E37" s="9" t="n">
        <f aca="false">Plan!E16</f>
        <v>90</v>
      </c>
      <c r="F37" s="13"/>
      <c r="G37" s="13"/>
      <c r="H37" s="13"/>
      <c r="I37" s="9"/>
    </row>
    <row r="38" customFormat="false" ht="15" hidden="false" customHeight="false" outlineLevel="0" collapsed="false">
      <c r="A38" s="9" t="n">
        <v>6</v>
      </c>
      <c r="B38" s="9" t="s">
        <v>63</v>
      </c>
      <c r="C38" s="9" t="s">
        <v>65</v>
      </c>
      <c r="D38" s="9" t="s">
        <v>25</v>
      </c>
      <c r="E38" s="9" t="n">
        <f aca="false">Plan!J16</f>
        <v>77.5</v>
      </c>
      <c r="F38" s="13"/>
      <c r="G38" s="13"/>
      <c r="H38" s="13"/>
      <c r="I38" s="9"/>
    </row>
    <row r="39" customFormat="false" ht="15" hidden="false" customHeight="false" outlineLevel="0" collapsed="false">
      <c r="A39" s="9" t="n">
        <v>6</v>
      </c>
      <c r="B39" s="9" t="s">
        <v>66</v>
      </c>
      <c r="C39" s="9" t="s">
        <v>67</v>
      </c>
      <c r="D39" s="9" t="s">
        <v>24</v>
      </c>
      <c r="E39" s="9" t="n">
        <f aca="false">Plan!F16</f>
        <v>162.5</v>
      </c>
      <c r="F39" s="13"/>
      <c r="G39" s="13"/>
      <c r="H39" s="13"/>
      <c r="I39" s="9"/>
    </row>
    <row r="40" customFormat="false" ht="15" hidden="false" customHeight="false" outlineLevel="0" collapsed="false">
      <c r="A40" s="9" t="n">
        <v>6</v>
      </c>
      <c r="B40" s="9" t="s">
        <v>66</v>
      </c>
      <c r="C40" s="9" t="s">
        <v>68</v>
      </c>
      <c r="D40" s="9" t="s">
        <v>25</v>
      </c>
      <c r="E40" s="9" t="n">
        <f aca="false">Plan!K16</f>
        <v>140</v>
      </c>
      <c r="F40" s="13"/>
      <c r="G40" s="13"/>
      <c r="H40" s="13"/>
      <c r="I40" s="9"/>
    </row>
    <row r="41" customFormat="false" ht="15" hidden="false" customHeight="false" outlineLevel="0" collapsed="false">
      <c r="A41" s="7" t="n">
        <v>7</v>
      </c>
      <c r="B41" s="7" t="s">
        <v>60</v>
      </c>
      <c r="C41" s="7" t="s">
        <v>61</v>
      </c>
      <c r="D41" s="7" t="s">
        <v>26</v>
      </c>
      <c r="E41" s="7" t="n">
        <f aca="false">Plan!D17</f>
        <v>115</v>
      </c>
      <c r="F41" s="13"/>
      <c r="G41" s="13"/>
      <c r="H41" s="13"/>
      <c r="I41" s="7"/>
    </row>
    <row r="42" customFormat="false" ht="15" hidden="false" customHeight="false" outlineLevel="0" collapsed="false">
      <c r="A42" s="7" t="n">
        <v>7</v>
      </c>
      <c r="B42" s="7" t="s">
        <v>60</v>
      </c>
      <c r="C42" s="7" t="s">
        <v>62</v>
      </c>
      <c r="D42" s="7" t="s">
        <v>25</v>
      </c>
      <c r="E42" s="7" t="n">
        <f aca="false">Plan!I17</f>
        <v>102.5</v>
      </c>
      <c r="F42" s="13"/>
      <c r="G42" s="13"/>
      <c r="H42" s="13"/>
      <c r="I42" s="7"/>
    </row>
    <row r="43" customFormat="false" ht="15" hidden="false" customHeight="false" outlineLevel="0" collapsed="false">
      <c r="A43" s="7" t="n">
        <v>7</v>
      </c>
      <c r="B43" s="7" t="s">
        <v>63</v>
      </c>
      <c r="C43" s="7" t="s">
        <v>64</v>
      </c>
      <c r="D43" s="7" t="s">
        <v>26</v>
      </c>
      <c r="E43" s="7" t="n">
        <f aca="false">Plan!E17</f>
        <v>82.5</v>
      </c>
      <c r="F43" s="13"/>
      <c r="G43" s="13"/>
      <c r="H43" s="13"/>
      <c r="I43" s="7"/>
    </row>
    <row r="44" customFormat="false" ht="15" hidden="false" customHeight="false" outlineLevel="0" collapsed="false">
      <c r="A44" s="7" t="n">
        <v>7</v>
      </c>
      <c r="B44" s="7" t="s">
        <v>63</v>
      </c>
      <c r="C44" s="7" t="s">
        <v>65</v>
      </c>
      <c r="D44" s="7" t="s">
        <v>25</v>
      </c>
      <c r="E44" s="7" t="n">
        <f aca="false">Plan!J17</f>
        <v>72.5</v>
      </c>
      <c r="F44" s="13"/>
      <c r="G44" s="13"/>
      <c r="H44" s="13"/>
      <c r="I44" s="7"/>
    </row>
    <row r="45" customFormat="false" ht="15" hidden="false" customHeight="false" outlineLevel="0" collapsed="false">
      <c r="A45" s="7" t="n">
        <v>7</v>
      </c>
      <c r="B45" s="7" t="s">
        <v>66</v>
      </c>
      <c r="C45" s="7" t="s">
        <v>67</v>
      </c>
      <c r="D45" s="7" t="s">
        <v>26</v>
      </c>
      <c r="E45" s="7" t="n">
        <f aca="false">Plan!F17</f>
        <v>147.5</v>
      </c>
      <c r="F45" s="13"/>
      <c r="G45" s="13"/>
      <c r="H45" s="13"/>
      <c r="I45" s="7"/>
    </row>
    <row r="46" customFormat="false" ht="15" hidden="false" customHeight="false" outlineLevel="0" collapsed="false">
      <c r="A46" s="7" t="n">
        <v>7</v>
      </c>
      <c r="B46" s="7" t="s">
        <v>66</v>
      </c>
      <c r="C46" s="7" t="s">
        <v>68</v>
      </c>
      <c r="D46" s="7" t="s">
        <v>25</v>
      </c>
      <c r="E46" s="7" t="n">
        <f aca="false">Plan!K17</f>
        <v>130</v>
      </c>
      <c r="F46" s="13"/>
      <c r="G46" s="13"/>
      <c r="H46" s="13"/>
      <c r="I46" s="7"/>
    </row>
    <row r="47" customFormat="false" ht="15" hidden="false" customHeight="false" outlineLevel="0" collapsed="false">
      <c r="A47" s="9" t="n">
        <v>8</v>
      </c>
      <c r="B47" s="9" t="s">
        <v>60</v>
      </c>
      <c r="C47" s="9" t="s">
        <v>61</v>
      </c>
      <c r="D47" s="9" t="s">
        <v>27</v>
      </c>
      <c r="E47" s="9" t="n">
        <f aca="false">Plan!D18</f>
        <v>97.5</v>
      </c>
      <c r="F47" s="13"/>
      <c r="G47" s="13"/>
      <c r="H47" s="13"/>
      <c r="I47" s="9"/>
    </row>
    <row r="48" customFormat="false" ht="15" hidden="false" customHeight="false" outlineLevel="0" collapsed="false">
      <c r="A48" s="9" t="n">
        <v>8</v>
      </c>
      <c r="B48" s="9" t="s">
        <v>60</v>
      </c>
      <c r="C48" s="9" t="s">
        <v>62</v>
      </c>
      <c r="D48" s="9" t="s">
        <v>28</v>
      </c>
      <c r="E48" s="9" t="n">
        <f aca="false">Plan!I18</f>
        <v>85</v>
      </c>
      <c r="F48" s="13"/>
      <c r="G48" s="13"/>
      <c r="H48" s="13"/>
      <c r="I48" s="9"/>
    </row>
    <row r="49" customFormat="false" ht="15" hidden="false" customHeight="false" outlineLevel="0" collapsed="false">
      <c r="A49" s="9" t="n">
        <v>8</v>
      </c>
      <c r="B49" s="9" t="s">
        <v>63</v>
      </c>
      <c r="C49" s="9" t="s">
        <v>64</v>
      </c>
      <c r="D49" s="9" t="s">
        <v>27</v>
      </c>
      <c r="E49" s="9" t="n">
        <f aca="false">Plan!E18</f>
        <v>70</v>
      </c>
      <c r="F49" s="13"/>
      <c r="G49" s="13"/>
      <c r="H49" s="13"/>
      <c r="I49" s="9"/>
    </row>
    <row r="50" customFormat="false" ht="15" hidden="false" customHeight="false" outlineLevel="0" collapsed="false">
      <c r="A50" s="9" t="n">
        <v>8</v>
      </c>
      <c r="B50" s="9" t="s">
        <v>63</v>
      </c>
      <c r="C50" s="9" t="s">
        <v>65</v>
      </c>
      <c r="D50" s="9" t="s">
        <v>28</v>
      </c>
      <c r="E50" s="9" t="n">
        <f aca="false">Plan!J18</f>
        <v>60</v>
      </c>
      <c r="F50" s="13"/>
      <c r="G50" s="13"/>
      <c r="H50" s="13"/>
      <c r="I50" s="9"/>
    </row>
    <row r="51" customFormat="false" ht="15" hidden="false" customHeight="false" outlineLevel="0" collapsed="false">
      <c r="A51" s="9" t="n">
        <v>8</v>
      </c>
      <c r="B51" s="9" t="s">
        <v>66</v>
      </c>
      <c r="C51" s="9" t="s">
        <v>67</v>
      </c>
      <c r="D51" s="9" t="s">
        <v>27</v>
      </c>
      <c r="E51" s="9" t="n">
        <f aca="false">Plan!F18</f>
        <v>125</v>
      </c>
      <c r="F51" s="13"/>
      <c r="G51" s="13"/>
      <c r="H51" s="13"/>
      <c r="I51" s="9"/>
    </row>
    <row r="52" customFormat="false" ht="15" hidden="false" customHeight="false" outlineLevel="0" collapsed="false">
      <c r="A52" s="9" t="n">
        <v>8</v>
      </c>
      <c r="B52" s="9" t="s">
        <v>66</v>
      </c>
      <c r="C52" s="9" t="s">
        <v>68</v>
      </c>
      <c r="D52" s="9" t="s">
        <v>69</v>
      </c>
      <c r="E52" s="9" t="n">
        <f aca="false">Plan!K18</f>
        <v>107.5</v>
      </c>
      <c r="F52" s="13"/>
      <c r="G52" s="13"/>
      <c r="H52" s="13"/>
      <c r="I52" s="9"/>
    </row>
    <row r="54" customFormat="false" ht="27.75" hidden="false" customHeight="true" outlineLevel="0" collapsed="false">
      <c r="A54" s="2" t="s">
        <v>70</v>
      </c>
      <c r="B54" s="2"/>
      <c r="C54" s="2"/>
      <c r="D54" s="2"/>
      <c r="E54" s="2"/>
      <c r="F54" s="2"/>
      <c r="G54" s="2"/>
      <c r="H54" s="2"/>
      <c r="I54" s="2"/>
    </row>
    <row r="55" customFormat="false" ht="15" hidden="false" customHeight="true" outlineLevel="0" collapsed="false">
      <c r="A55" s="2" t="s">
        <v>32</v>
      </c>
      <c r="B55" s="2"/>
      <c r="C55" s="2"/>
      <c r="D55" s="2"/>
      <c r="E55" s="2"/>
      <c r="F55" s="2"/>
      <c r="G55" s="2"/>
      <c r="H55" s="2"/>
      <c r="I55" s="2"/>
    </row>
  </sheetData>
  <mergeCells count="4">
    <mergeCell ref="A1:I1"/>
    <mergeCell ref="A2:I2"/>
    <mergeCell ref="A54:I54"/>
    <mergeCell ref="A55:I5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3" min="3" style="0" width="6"/>
    <col collapsed="false" customWidth="true" hidden="false" outlineLevel="0" max="4" min="4" style="0" width="11"/>
    <col collapsed="false" customWidth="true" hidden="false" outlineLevel="0" max="12" min="5" style="0" width="16"/>
  </cols>
  <sheetData>
    <row r="1" customFormat="false" ht="19.7" hidden="false" customHeight="false" outlineLevel="0" collapsed="false">
      <c r="A1" s="1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0" hidden="false" customHeight="true" outlineLevel="0" collapsed="false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6.4" hidden="false" customHeight="false" outlineLevel="0" collapsed="false">
      <c r="A4" s="6" t="s">
        <v>35</v>
      </c>
      <c r="B4" s="6" t="s">
        <v>73</v>
      </c>
      <c r="C4" s="6" t="s">
        <v>74</v>
      </c>
      <c r="D4" s="6" t="s">
        <v>75</v>
      </c>
      <c r="E4" s="6" t="s">
        <v>76</v>
      </c>
      <c r="F4" s="6" t="s">
        <v>77</v>
      </c>
      <c r="G4" s="6" t="s">
        <v>78</v>
      </c>
      <c r="H4" s="6" t="s">
        <v>79</v>
      </c>
      <c r="I4" s="6" t="s">
        <v>80</v>
      </c>
      <c r="J4" s="6" t="s">
        <v>81</v>
      </c>
      <c r="K4" s="6" t="s">
        <v>82</v>
      </c>
      <c r="L4" s="6" t="s">
        <v>83</v>
      </c>
    </row>
    <row r="5" customFormat="false" ht="15" hidden="false" customHeight="false" outlineLevel="0" collapsed="false">
      <c r="A5" s="7" t="s">
        <v>60</v>
      </c>
      <c r="B5" s="7" t="s">
        <v>84</v>
      </c>
      <c r="C5" s="7" t="n">
        <v>3</v>
      </c>
      <c r="D5" s="7" t="s">
        <v>85</v>
      </c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false" outlineLevel="0" collapsed="false">
      <c r="A6" s="9" t="s">
        <v>60</v>
      </c>
      <c r="B6" s="9" t="s">
        <v>86</v>
      </c>
      <c r="C6" s="9" t="n">
        <v>3</v>
      </c>
      <c r="D6" s="9" t="s">
        <v>87</v>
      </c>
      <c r="E6" s="13"/>
      <c r="F6" s="13"/>
      <c r="G6" s="13"/>
      <c r="H6" s="13"/>
      <c r="I6" s="13"/>
      <c r="J6" s="13"/>
      <c r="K6" s="13"/>
      <c r="L6" s="13"/>
    </row>
    <row r="7" customFormat="false" ht="15" hidden="false" customHeight="false" outlineLevel="0" collapsed="false">
      <c r="A7" s="7" t="s">
        <v>60</v>
      </c>
      <c r="B7" s="7" t="s">
        <v>88</v>
      </c>
      <c r="C7" s="7" t="n">
        <v>3</v>
      </c>
      <c r="D7" s="7" t="s">
        <v>89</v>
      </c>
      <c r="E7" s="13"/>
      <c r="F7" s="13"/>
      <c r="G7" s="13"/>
      <c r="H7" s="13"/>
      <c r="I7" s="13"/>
      <c r="J7" s="13"/>
      <c r="K7" s="13"/>
      <c r="L7" s="13"/>
    </row>
    <row r="8" customFormat="false" ht="15" hidden="false" customHeight="false" outlineLevel="0" collapsed="false">
      <c r="A8" s="9" t="s">
        <v>60</v>
      </c>
      <c r="B8" s="9" t="s">
        <v>90</v>
      </c>
      <c r="C8" s="9" t="n">
        <v>3</v>
      </c>
      <c r="D8" s="9" t="s">
        <v>89</v>
      </c>
      <c r="E8" s="13"/>
      <c r="F8" s="13"/>
      <c r="G8" s="13"/>
      <c r="H8" s="13"/>
      <c r="I8" s="13"/>
      <c r="J8" s="13"/>
      <c r="K8" s="13"/>
      <c r="L8" s="13"/>
    </row>
    <row r="9" customFormat="false" ht="15" hidden="false" customHeight="false" outlineLevel="0" collapsed="false">
      <c r="A9" s="7" t="s">
        <v>63</v>
      </c>
      <c r="B9" s="7" t="s">
        <v>91</v>
      </c>
      <c r="C9" s="7" t="n">
        <v>4</v>
      </c>
      <c r="D9" s="7" t="s">
        <v>85</v>
      </c>
      <c r="E9" s="13"/>
      <c r="F9" s="13"/>
      <c r="G9" s="13"/>
      <c r="H9" s="13"/>
      <c r="I9" s="13"/>
      <c r="J9" s="13"/>
      <c r="K9" s="13"/>
      <c r="L9" s="13"/>
    </row>
    <row r="10" customFormat="false" ht="15" hidden="false" customHeight="false" outlineLevel="0" collapsed="false">
      <c r="A10" s="9" t="s">
        <v>63</v>
      </c>
      <c r="B10" s="9" t="s">
        <v>92</v>
      </c>
      <c r="C10" s="9" t="n">
        <v>3</v>
      </c>
      <c r="D10" s="9" t="s">
        <v>93</v>
      </c>
      <c r="E10" s="13"/>
      <c r="F10" s="13"/>
      <c r="G10" s="13"/>
      <c r="H10" s="13"/>
      <c r="I10" s="13"/>
      <c r="J10" s="13"/>
      <c r="K10" s="13"/>
      <c r="L10" s="13"/>
    </row>
    <row r="11" customFormat="false" ht="15" hidden="false" customHeight="false" outlineLevel="0" collapsed="false">
      <c r="A11" s="7" t="s">
        <v>63</v>
      </c>
      <c r="B11" s="7" t="s">
        <v>94</v>
      </c>
      <c r="C11" s="7" t="n">
        <v>3</v>
      </c>
      <c r="D11" s="7" t="s">
        <v>87</v>
      </c>
      <c r="E11" s="13"/>
      <c r="F11" s="13"/>
      <c r="G11" s="13"/>
      <c r="H11" s="13"/>
      <c r="I11" s="13"/>
      <c r="J11" s="13"/>
      <c r="K11" s="13"/>
      <c r="L11" s="13"/>
    </row>
    <row r="12" customFormat="false" ht="15" hidden="false" customHeight="false" outlineLevel="0" collapsed="false">
      <c r="A12" s="9" t="s">
        <v>63</v>
      </c>
      <c r="B12" s="9" t="s">
        <v>95</v>
      </c>
      <c r="C12" s="9" t="n">
        <v>3</v>
      </c>
      <c r="D12" s="9" t="s">
        <v>89</v>
      </c>
      <c r="E12" s="13"/>
      <c r="F12" s="13"/>
      <c r="G12" s="13"/>
      <c r="H12" s="13"/>
      <c r="I12" s="13"/>
      <c r="J12" s="13"/>
      <c r="K12" s="13"/>
      <c r="L12" s="13"/>
    </row>
    <row r="13" customFormat="false" ht="15" hidden="false" customHeight="false" outlineLevel="0" collapsed="false">
      <c r="A13" s="7" t="s">
        <v>66</v>
      </c>
      <c r="B13" s="7" t="s">
        <v>96</v>
      </c>
      <c r="C13" s="7" t="n">
        <v>3</v>
      </c>
      <c r="D13" s="7" t="s">
        <v>85</v>
      </c>
      <c r="E13" s="13"/>
      <c r="F13" s="13"/>
      <c r="G13" s="13"/>
      <c r="H13" s="13"/>
      <c r="I13" s="13"/>
      <c r="J13" s="13"/>
      <c r="K13" s="13"/>
      <c r="L13" s="13"/>
    </row>
    <row r="14" customFormat="false" ht="15" hidden="false" customHeight="false" outlineLevel="0" collapsed="false">
      <c r="A14" s="9" t="s">
        <v>66</v>
      </c>
      <c r="B14" s="9" t="s">
        <v>97</v>
      </c>
      <c r="C14" s="9" t="n">
        <v>3</v>
      </c>
      <c r="D14" s="9" t="s">
        <v>98</v>
      </c>
      <c r="E14" s="13"/>
      <c r="F14" s="13"/>
      <c r="G14" s="13"/>
      <c r="H14" s="13"/>
      <c r="I14" s="13"/>
      <c r="J14" s="13"/>
      <c r="K14" s="13"/>
      <c r="L14" s="13"/>
    </row>
    <row r="15" customFormat="false" ht="15" hidden="false" customHeight="false" outlineLevel="0" collapsed="false">
      <c r="A15" s="7" t="s">
        <v>66</v>
      </c>
      <c r="B15" s="7" t="s">
        <v>99</v>
      </c>
      <c r="C15" s="7" t="n">
        <v>3</v>
      </c>
      <c r="D15" s="7" t="s">
        <v>89</v>
      </c>
      <c r="E15" s="13"/>
      <c r="F15" s="13"/>
      <c r="G15" s="13"/>
      <c r="H15" s="13"/>
      <c r="I15" s="13"/>
      <c r="J15" s="13"/>
      <c r="K15" s="13"/>
      <c r="L15" s="13"/>
    </row>
    <row r="16" customFormat="false" ht="15" hidden="false" customHeight="false" outlineLevel="0" collapsed="false">
      <c r="A16" s="9" t="s">
        <v>100</v>
      </c>
      <c r="B16" s="9" t="s">
        <v>101</v>
      </c>
      <c r="C16" s="9" t="n">
        <v>4</v>
      </c>
      <c r="D16" s="9" t="s">
        <v>102</v>
      </c>
      <c r="E16" s="13"/>
      <c r="F16" s="13"/>
      <c r="G16" s="13"/>
      <c r="H16" s="13"/>
      <c r="I16" s="13"/>
      <c r="J16" s="13"/>
      <c r="K16" s="13"/>
      <c r="L16" s="13"/>
    </row>
    <row r="17" customFormat="false" ht="15" hidden="false" customHeight="false" outlineLevel="0" collapsed="false">
      <c r="A17" s="7" t="s">
        <v>100</v>
      </c>
      <c r="B17" s="7" t="s">
        <v>103</v>
      </c>
      <c r="C17" s="7" t="n">
        <v>4</v>
      </c>
      <c r="D17" s="7" t="s">
        <v>102</v>
      </c>
      <c r="E17" s="13"/>
      <c r="F17" s="13"/>
      <c r="G17" s="13"/>
      <c r="H17" s="13"/>
      <c r="I17" s="13"/>
      <c r="J17" s="13"/>
      <c r="K17" s="13"/>
      <c r="L17" s="13"/>
    </row>
    <row r="18" customFormat="false" ht="15" hidden="false" customHeight="false" outlineLevel="0" collapsed="false">
      <c r="A18" s="9" t="s">
        <v>100</v>
      </c>
      <c r="B18" s="9" t="s">
        <v>104</v>
      </c>
      <c r="C18" s="9" t="n">
        <v>3</v>
      </c>
      <c r="D18" s="9" t="s">
        <v>87</v>
      </c>
      <c r="E18" s="13"/>
      <c r="F18" s="13"/>
      <c r="G18" s="13"/>
      <c r="H18" s="13"/>
      <c r="I18" s="13"/>
      <c r="J18" s="13"/>
      <c r="K18" s="13"/>
      <c r="L18" s="13"/>
    </row>
    <row r="19" customFormat="false" ht="15" hidden="false" customHeight="false" outlineLevel="0" collapsed="false">
      <c r="A19" s="7" t="s">
        <v>100</v>
      </c>
      <c r="B19" s="7" t="s">
        <v>105</v>
      </c>
      <c r="C19" s="7" t="n">
        <v>3</v>
      </c>
      <c r="D19" s="7" t="s">
        <v>98</v>
      </c>
      <c r="E19" s="13"/>
      <c r="F19" s="13"/>
      <c r="G19" s="13"/>
      <c r="H19" s="13"/>
      <c r="I19" s="13"/>
      <c r="J19" s="13"/>
      <c r="K19" s="13"/>
      <c r="L19" s="13"/>
    </row>
    <row r="20" customFormat="false" ht="15" hidden="false" customHeight="false" outlineLevel="0" collapsed="false">
      <c r="A20" s="9" t="s">
        <v>100</v>
      </c>
      <c r="B20" s="9" t="s">
        <v>106</v>
      </c>
      <c r="C20" s="9" t="n">
        <v>3</v>
      </c>
      <c r="D20" s="9" t="s">
        <v>107</v>
      </c>
      <c r="E20" s="13"/>
      <c r="F20" s="13"/>
      <c r="G20" s="13"/>
      <c r="H20" s="13"/>
      <c r="I20" s="13"/>
      <c r="J20" s="13"/>
      <c r="K20" s="13"/>
      <c r="L20" s="13"/>
    </row>
    <row r="21" customFormat="false" ht="15" hidden="false" customHeight="false" outlineLevel="0" collapsed="false">
      <c r="A21" s="7" t="s">
        <v>100</v>
      </c>
      <c r="B21" s="7" t="s">
        <v>108</v>
      </c>
      <c r="C21" s="7" t="n">
        <v>3</v>
      </c>
      <c r="D21" s="7" t="s">
        <v>89</v>
      </c>
      <c r="E21" s="13"/>
      <c r="F21" s="13"/>
      <c r="G21" s="13"/>
      <c r="H21" s="13"/>
      <c r="I21" s="13"/>
      <c r="J21" s="13"/>
      <c r="K21" s="13"/>
      <c r="L21" s="13"/>
    </row>
    <row r="23" customFormat="false" ht="27.75" hidden="false" customHeight="true" outlineLevel="0" collapsed="false">
      <c r="A23" s="2" t="s">
        <v>109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customFormat="false" ht="15" hidden="false" customHeight="true" outlineLevel="0" collapsed="false">
      <c r="A24" s="2" t="s">
        <v>32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4">
    <mergeCell ref="A1:L1"/>
    <mergeCell ref="A2:L2"/>
    <mergeCell ref="A23:L23"/>
    <mergeCell ref="A24:L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8"/>
    <col collapsed="false" customWidth="true" hidden="false" outlineLevel="0" max="5" min="5" style="0" width="18"/>
    <col collapsed="false" customWidth="true" hidden="false" outlineLevel="0" max="6" min="6" style="0" width="10"/>
  </cols>
  <sheetData>
    <row r="1" customFormat="false" ht="19.7" hidden="false" customHeight="false" outlineLevel="0" collapsed="false">
      <c r="A1" s="1" t="s">
        <v>110</v>
      </c>
      <c r="B1" s="1"/>
      <c r="C1" s="1"/>
      <c r="D1" s="1"/>
      <c r="E1" s="1"/>
      <c r="F1" s="1"/>
    </row>
    <row r="2" customFormat="false" ht="30" hidden="false" customHeight="true" outlineLevel="0" collapsed="false">
      <c r="A2" s="2" t="s">
        <v>111</v>
      </c>
      <c r="B2" s="2"/>
      <c r="C2" s="2"/>
      <c r="D2" s="2"/>
      <c r="E2" s="2"/>
      <c r="F2" s="2"/>
    </row>
    <row r="4" customFormat="false" ht="31.3" hidden="false" customHeight="false" outlineLevel="0" collapsed="false">
      <c r="A4" s="6" t="s">
        <v>53</v>
      </c>
      <c r="B4" s="6" t="s">
        <v>112</v>
      </c>
      <c r="C4" s="6" t="s">
        <v>113</v>
      </c>
      <c r="D4" s="6" t="s">
        <v>57</v>
      </c>
      <c r="E4" s="6" t="s">
        <v>114</v>
      </c>
      <c r="F4" s="6" t="s">
        <v>115</v>
      </c>
    </row>
    <row r="5" customFormat="false" ht="15" hidden="false" customHeight="false" outlineLevel="0" collapsed="false">
      <c r="A5" s="7" t="s">
        <v>116</v>
      </c>
      <c r="B5" s="7" t="n">
        <f aca="false">Plan!$B$5</f>
        <v>140</v>
      </c>
      <c r="C5" s="13" t="n">
        <f aca="false">Plan!D17</f>
        <v>115</v>
      </c>
      <c r="D5" s="13"/>
      <c r="E5" s="11" t="str">
        <f aca="false">IF(D5="","",IF(D5&gt;12,"Over 12 reps",ROUND(C5/(1.0278-0.0278*D5),1)))</f>
        <v/>
      </c>
      <c r="F5" s="7" t="str">
        <f aca="false">IF(ISNUMBER(E5),E5-B5,"")</f>
        <v/>
      </c>
    </row>
    <row r="6" customFormat="false" ht="15" hidden="false" customHeight="false" outlineLevel="0" collapsed="false">
      <c r="A6" s="9" t="s">
        <v>117</v>
      </c>
      <c r="B6" s="9" t="n">
        <f aca="false">Plan!$B$6</f>
        <v>100</v>
      </c>
      <c r="C6" s="13" t="n">
        <f aca="false">Plan!E17</f>
        <v>82.5</v>
      </c>
      <c r="D6" s="13"/>
      <c r="E6" s="12" t="str">
        <f aca="false">IF(D6="","",IF(D6&gt;12,"Over 12 reps",ROUND(C6/(1.0278-0.0278*D6),1)))</f>
        <v/>
      </c>
      <c r="F6" s="9" t="str">
        <f aca="false">IF(ISNUMBER(E6),E6-B6,"")</f>
        <v/>
      </c>
    </row>
    <row r="7" customFormat="false" ht="15" hidden="false" customHeight="false" outlineLevel="0" collapsed="false">
      <c r="A7" s="7" t="s">
        <v>118</v>
      </c>
      <c r="B7" s="7" t="n">
        <f aca="false">Plan!$B$7</f>
        <v>180</v>
      </c>
      <c r="C7" s="13" t="n">
        <f aca="false">Plan!F17</f>
        <v>147.5</v>
      </c>
      <c r="D7" s="13"/>
      <c r="E7" s="11" t="str">
        <f aca="false">IF(D7="","",IF(D7&gt;12,"Over 12 reps",ROUND(C7/(1.0278-0.0278*D7),1)))</f>
        <v/>
      </c>
      <c r="F7" s="7" t="str">
        <f aca="false">IF(ISNUMBER(E7),E7-B7,"")</f>
        <v/>
      </c>
    </row>
    <row r="9" customFormat="false" ht="27.75" hidden="false" customHeight="true" outlineLevel="0" collapsed="false">
      <c r="A9" s="2" t="s">
        <v>119</v>
      </c>
      <c r="B9" s="2"/>
      <c r="C9" s="2"/>
      <c r="D9" s="2"/>
      <c r="E9" s="2"/>
      <c r="F9" s="2"/>
    </row>
    <row r="10" customFormat="false" ht="15" hidden="false" customHeight="true" outlineLevel="0" collapsed="false">
      <c r="A10" s="2" t="s">
        <v>32</v>
      </c>
      <c r="B10" s="2"/>
      <c r="C10" s="2"/>
      <c r="D10" s="2"/>
      <c r="E10" s="2"/>
      <c r="F10" s="2"/>
    </row>
  </sheetData>
  <mergeCells count="4">
    <mergeCell ref="A1:F1"/>
    <mergeCell ref="A2:F2"/>
    <mergeCell ref="A9:F9"/>
    <mergeCell ref="A10:F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2026-09-30T19:23:06Z</dcterms:created>
  <dc:creator>Jobri Fitness</dc:creator>
  <dc:description/>
  <dc:language>de-DE</dc:language>
  <cp:lastModifiedBy/>
  <dcterms:modified xsi:type="dcterms:W3CDTF">2026-09-30T19:23:06Z</dcterms:modified>
  <cp:revision>0</cp:revision>
  <dc:subject/>
  <dc:title>8-week powerbuilding program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